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iniciativa L.I. 2021\"/>
    </mc:Choice>
  </mc:AlternateContent>
  <bookViews>
    <workbookView xWindow="-120" yWindow="-120" windowWidth="20730" windowHeight="11160"/>
  </bookViews>
  <sheets>
    <sheet name="Anexo 3- Subsidios" sheetId="3" r:id="rId1"/>
  </sheets>
  <definedNames>
    <definedName name="_xlnm._FilterDatabase" localSheetId="0" hidden="1">'Anexo 3- Subsidios'!$A$1:$M$33</definedName>
    <definedName name="calendario" localSheetId="0">#REF!</definedName>
    <definedName name="calendario">#REF!</definedName>
    <definedName name="_xlnm.Print_Titles" localSheetId="0">'Anexo 3- Subsidios'!$1:$9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3" l="1"/>
  <c r="L29" i="3"/>
  <c r="L16" i="3"/>
  <c r="L12" i="3"/>
  <c r="L34" i="3" l="1"/>
  <c r="K34" i="3" l="1"/>
  <c r="J34" i="3"/>
  <c r="I34" i="3"/>
  <c r="H34" i="3"/>
  <c r="G34" i="3"/>
  <c r="F34" i="3"/>
  <c r="E34" i="3"/>
  <c r="C30" i="3"/>
  <c r="K29" i="3"/>
  <c r="J29" i="3"/>
  <c r="I29" i="3"/>
  <c r="H29" i="3"/>
  <c r="G29" i="3"/>
  <c r="F29" i="3"/>
  <c r="E29" i="3"/>
  <c r="K24" i="3"/>
  <c r="J24" i="3"/>
  <c r="I24" i="3"/>
  <c r="H24" i="3"/>
  <c r="G24" i="3"/>
  <c r="F24" i="3"/>
  <c r="E24" i="3"/>
  <c r="C24" i="3" s="1"/>
  <c r="K23" i="3"/>
  <c r="K21" i="3" s="1"/>
  <c r="J23" i="3"/>
  <c r="J21" i="3" s="1"/>
  <c r="I23" i="3"/>
  <c r="I21" i="3" s="1"/>
  <c r="H23" i="3"/>
  <c r="H21" i="3" s="1"/>
  <c r="G23" i="3"/>
  <c r="G21" i="3" s="1"/>
  <c r="F23" i="3"/>
  <c r="F21" i="3" s="1"/>
  <c r="E23" i="3"/>
  <c r="C23" i="3" s="1"/>
  <c r="C22" i="3"/>
  <c r="C20" i="3"/>
  <c r="K19" i="3"/>
  <c r="J19" i="3"/>
  <c r="I19" i="3"/>
  <c r="H19" i="3"/>
  <c r="G19" i="3"/>
  <c r="F19" i="3"/>
  <c r="E19" i="3"/>
  <c r="C16" i="3"/>
  <c r="C14" i="3"/>
  <c r="K13" i="3"/>
  <c r="J13" i="3"/>
  <c r="I13" i="3"/>
  <c r="H13" i="3"/>
  <c r="G13" i="3"/>
  <c r="F13" i="3"/>
  <c r="E13" i="3"/>
  <c r="F33" i="3" l="1"/>
  <c r="J33" i="3"/>
  <c r="E21" i="3"/>
  <c r="C21" i="3" s="1"/>
  <c r="I33" i="3"/>
  <c r="H33" i="3"/>
  <c r="C19" i="3"/>
  <c r="C29" i="3"/>
  <c r="G33" i="3"/>
  <c r="K33" i="3"/>
  <c r="C13" i="3"/>
  <c r="E33" i="3" l="1"/>
</calcChain>
</file>

<file path=xl/sharedStrings.xml><?xml version="1.0" encoding="utf-8"?>
<sst xmlns="http://schemas.openxmlformats.org/spreadsheetml/2006/main" count="50" uniqueCount="38">
  <si>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</si>
  <si>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</si>
  <si>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</si>
  <si>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</si>
  <si>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</si>
  <si>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</si>
  <si>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</si>
  <si>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</si>
  <si>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</si>
  <si>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Concepto</t>
  </si>
  <si>
    <t>TOTAL</t>
  </si>
  <si>
    <t>ESTATAL</t>
  </si>
  <si>
    <t>MUNICIPAL</t>
  </si>
  <si>
    <t xml:space="preserve"> </t>
  </si>
  <si>
    <t>FECHA</t>
  </si>
  <si>
    <t>Importe</t>
  </si>
  <si>
    <t>4/</t>
  </si>
  <si>
    <t>5/</t>
  </si>
  <si>
    <t>3/</t>
  </si>
  <si>
    <t>Total</t>
  </si>
  <si>
    <t>RAMO 11 EDUCACIÓN</t>
  </si>
  <si>
    <t xml:space="preserve">Subsidio a Nivel Bachillerato </t>
  </si>
  <si>
    <t>Subsidio a Universidades</t>
  </si>
  <si>
    <t>Universidad Autónoma Benito Juárez de Oaxaca</t>
  </si>
  <si>
    <t>Colegio Superior para la Educación Integral Intercultural de Oaxaca</t>
  </si>
  <si>
    <t>Universidad Tecnológica de los Valles Centrales de Oaxaca</t>
  </si>
  <si>
    <t>Universidad Tecnológica de la Sierra Sur de Oaxaca</t>
  </si>
  <si>
    <t xml:space="preserve">Subsidio a Institutos Tecnológicos </t>
  </si>
  <si>
    <t>Instituto Tecnológico Superior de San Miguel el Grande</t>
  </si>
  <si>
    <t>Instituto Tecnológico Superior de Teposcolula</t>
  </si>
  <si>
    <t>Instituto de Capacitación y Productividad para el Trabajo del Estado de Oaxaca</t>
  </si>
  <si>
    <t>Anexo 3</t>
  </si>
  <si>
    <t>Centro de Capacitación Musical y Desarrollo de la Cultura Mixe (CECAM)</t>
  </si>
  <si>
    <t>Telebachillerato Comunitario del Estado de Oaxaca</t>
  </si>
  <si>
    <t xml:space="preserve">Subsidio Capacitación para el Trabajo </t>
  </si>
  <si>
    <t>Ley de Ingresos del Estado de Oaxaca, Ejercicio 2021</t>
  </si>
  <si>
    <t>(Pesos)</t>
  </si>
  <si>
    <t>Integración de Recursos Federales - 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</si>
</sst>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18" fillId="0" borderId="0" applyFont="0" applyFill="0" applyBorder="0" applyAlignment="0" applyProtection="0"/>
  </cellStyleXfs>
  <cellXfs count="108">
    <xf numFmtId="0" fontId="0" fillId="0" borderId="0" xfId="0"/>
    <xf numFmtId="0" fontId="7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1" fillId="3" borderId="1" xfId="5" applyNumberFormat="1" applyFont="1" applyFill="1" applyBorder="1" applyAlignment="1">
      <alignment horizontal="center"/>
    </xf>
    <xf numFmtId="165" fontId="11" fillId="3" borderId="1" xfId="5" applyNumberFormat="1" applyFont="1" applyFill="1" applyBorder="1" applyAlignment="1">
      <alignment horizontal="center"/>
    </xf>
    <xf numFmtId="166" fontId="11" fillId="3" borderId="1" xfId="5" applyNumberFormat="1" applyFont="1" applyFill="1" applyBorder="1" applyAlignment="1">
      <alignment horizontal="right"/>
    </xf>
    <xf numFmtId="167" fontId="11" fillId="3" borderId="1" xfId="5" applyNumberFormat="1" applyFont="1" applyFill="1" applyBorder="1" applyAlignment="1">
      <alignment horizontal="center"/>
    </xf>
    <xf numFmtId="0" fontId="12" fillId="3" borderId="1" xfId="5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 wrapText="1"/>
    </xf>
    <xf numFmtId="0" fontId="7" fillId="0" borderId="0" xfId="5" applyFont="1" applyAlignment="1"/>
    <xf numFmtId="0" fontId="8" fillId="0" borderId="0" xfId="5" applyFont="1" applyAlignment="1">
      <alignment horizontal="justify"/>
    </xf>
    <xf numFmtId="164" fontId="7" fillId="0" borderId="0" xfId="5" applyNumberFormat="1" applyFont="1" applyFill="1" applyAlignment="1"/>
    <xf numFmtId="164" fontId="8" fillId="0" borderId="0" xfId="5" applyNumberFormat="1" applyFont="1" applyFill="1" applyAlignment="1"/>
    <xf numFmtId="164" fontId="8" fillId="0" borderId="0" xfId="5" applyNumberFormat="1" applyFont="1" applyFill="1" applyAlignment="1">
      <alignment horizontal="right"/>
    </xf>
    <xf numFmtId="165" fontId="8" fillId="0" borderId="0" xfId="5" applyNumberFormat="1" applyFont="1" applyFill="1" applyAlignment="1"/>
    <xf numFmtId="166" fontId="8" fillId="0" borderId="0" xfId="5" applyNumberFormat="1" applyFont="1" applyAlignment="1">
      <alignment horizontal="right"/>
    </xf>
    <xf numFmtId="167" fontId="8" fillId="0" borderId="0" xfId="5" applyNumberFormat="1" applyFont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5" applyFont="1" applyFill="1" applyAlignment="1">
      <alignment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3" fillId="0" borderId="1" xfId="5" applyNumberFormat="1" applyFont="1" applyFill="1" applyBorder="1" applyAlignment="1"/>
    <xf numFmtId="168" fontId="14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wrapText="1"/>
    </xf>
    <xf numFmtId="169" fontId="13" fillId="0" borderId="1" xfId="5" applyNumberFormat="1" applyFont="1" applyFill="1" applyBorder="1" applyAlignment="1">
      <alignment horizontal="right"/>
    </xf>
    <xf numFmtId="0" fontId="3" fillId="0" borderId="2" xfId="5" applyFont="1" applyFill="1" applyBorder="1" applyAlignment="1">
      <alignment vertical="center"/>
    </xf>
    <xf numFmtId="164" fontId="1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3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164" fontId="4" fillId="2" borderId="1" xfId="5" applyNumberFormat="1" applyFont="1" applyFill="1" applyBorder="1" applyAlignment="1">
      <alignment wrapText="1"/>
    </xf>
    <xf numFmtId="164" fontId="13" fillId="2" borderId="1" xfId="5" applyNumberFormat="1" applyFont="1" applyFill="1" applyBorder="1" applyAlignment="1">
      <alignment horizontal="right"/>
    </xf>
    <xf numFmtId="164" fontId="3" fillId="4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horizontal="right" vertical="center" wrapText="1"/>
    </xf>
    <xf numFmtId="165" fontId="4" fillId="2" borderId="1" xfId="5" applyNumberFormat="1" applyFont="1" applyFill="1" applyBorder="1" applyAlignment="1">
      <alignment vertical="center" wrapText="1"/>
    </xf>
    <xf numFmtId="166" fontId="3" fillId="2" borderId="1" xfId="5" applyNumberFormat="1" applyFont="1" applyFill="1" applyBorder="1" applyAlignment="1">
      <alignment horizontal="right" vertical="center"/>
    </xf>
    <xf numFmtId="167" fontId="4" fillId="2" borderId="1" xfId="5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vertical="center"/>
    </xf>
    <xf numFmtId="0" fontId="3" fillId="0" borderId="2" xfId="5" applyFont="1" applyFill="1" applyBorder="1" applyAlignment="1"/>
    <xf numFmtId="0" fontId="15" fillId="0" borderId="3" xfId="5" applyFont="1" applyFill="1" applyBorder="1" applyAlignment="1">
      <alignment horizontal="center" vertical="center"/>
    </xf>
    <xf numFmtId="164" fontId="15" fillId="5" borderId="3" xfId="5" applyNumberFormat="1" applyFont="1" applyFill="1" applyBorder="1" applyAlignment="1">
      <alignment horizontal="center" vertical="center" wrapText="1"/>
    </xf>
    <xf numFmtId="164" fontId="15" fillId="5" borderId="1" xfId="5" applyNumberFormat="1" applyFont="1" applyFill="1" applyBorder="1" applyAlignment="1">
      <alignment horizontal="center" vertical="center"/>
    </xf>
    <xf numFmtId="164" fontId="15" fillId="5" borderId="1" xfId="5" applyNumberFormat="1" applyFont="1" applyFill="1" applyBorder="1" applyAlignment="1">
      <alignment horizontal="right" vertical="center"/>
    </xf>
    <xf numFmtId="44" fontId="15" fillId="0" borderId="1" xfId="4" applyFont="1" applyFill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0" fontId="8" fillId="0" borderId="3" xfId="5" applyFont="1" applyFill="1" applyBorder="1" applyAlignment="1">
      <alignment vertical="center"/>
    </xf>
    <xf numFmtId="164" fontId="3" fillId="0" borderId="2" xfId="5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164" fontId="13" fillId="0" borderId="1" xfId="5" applyNumberFormat="1" applyFont="1" applyFill="1" applyBorder="1" applyAlignment="1">
      <alignment wrapText="1"/>
    </xf>
    <xf numFmtId="0" fontId="3" fillId="0" borderId="2" xfId="5" applyFont="1" applyFill="1" applyBorder="1" applyAlignment="1">
      <alignment vertical="center" wrapText="1"/>
    </xf>
    <xf numFmtId="164" fontId="13" fillId="0" borderId="1" xfId="5" applyNumberFormat="1" applyFont="1" applyFill="1" applyBorder="1" applyAlignment="1">
      <alignment vertical="center" wrapText="1"/>
    </xf>
    <xf numFmtId="0" fontId="8" fillId="0" borderId="3" xfId="5" applyFont="1" applyBorder="1" applyAlignment="1">
      <alignment horizontal="justify"/>
    </xf>
    <xf numFmtId="164" fontId="13" fillId="2" borderId="1" xfId="5" applyNumberFormat="1" applyFont="1" applyFill="1" applyBorder="1" applyAlignment="1">
      <alignment wrapText="1"/>
    </xf>
    <xf numFmtId="164" fontId="2" fillId="4" borderId="1" xfId="5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164" fontId="3" fillId="2" borderId="1" xfId="5" applyNumberFormat="1" applyFont="1" applyFill="1" applyBorder="1" applyAlignment="1">
      <alignment vertical="center" wrapText="1"/>
    </xf>
    <xf numFmtId="164" fontId="3" fillId="2" borderId="1" xfId="5" applyNumberFormat="1" applyFont="1" applyFill="1" applyBorder="1" applyAlignment="1">
      <alignment horizontal="right" vertical="center" wrapText="1"/>
    </xf>
    <xf numFmtId="165" fontId="3" fillId="2" borderId="1" xfId="5" applyNumberFormat="1" applyFont="1" applyFill="1" applyBorder="1" applyAlignment="1">
      <alignment vertical="center" wrapText="1"/>
    </xf>
    <xf numFmtId="167" fontId="3" fillId="2" borderId="1" xfId="5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164" fontId="3" fillId="5" borderId="1" xfId="5" applyNumberFormat="1" applyFont="1" applyFill="1" applyBorder="1" applyAlignment="1">
      <alignment horizontal="center" wrapText="1"/>
    </xf>
    <xf numFmtId="164" fontId="3" fillId="5" borderId="1" xfId="5" applyNumberFormat="1" applyFont="1" applyFill="1" applyBorder="1" applyAlignment="1">
      <alignment horizontal="center"/>
    </xf>
    <xf numFmtId="164" fontId="3" fillId="5" borderId="1" xfId="5" applyNumberFormat="1" applyFont="1" applyFill="1" applyBorder="1" applyAlignment="1">
      <alignment horizontal="right"/>
    </xf>
    <xf numFmtId="164" fontId="3" fillId="0" borderId="2" xfId="5" applyNumberFormat="1" applyFont="1" applyFill="1" applyBorder="1" applyAlignment="1">
      <alignment horizontal="justify" vertical="center" wrapText="1"/>
    </xf>
    <xf numFmtId="0" fontId="17" fillId="0" borderId="3" xfId="0" applyFont="1" applyFill="1" applyBorder="1" applyAlignment="1">
      <alignment vertical="center"/>
    </xf>
    <xf numFmtId="164" fontId="2" fillId="0" borderId="1" xfId="5" applyNumberFormat="1" applyFont="1" applyFill="1" applyBorder="1" applyAlignment="1">
      <alignment vertical="center" wrapText="1"/>
    </xf>
    <xf numFmtId="14" fontId="8" fillId="0" borderId="0" xfId="1" applyNumberFormat="1" applyFont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8" fillId="0" borderId="3" xfId="5" applyFont="1" applyFill="1" applyBorder="1" applyAlignment="1"/>
    <xf numFmtId="0" fontId="7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0" fontId="12" fillId="3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  <xf numFmtId="0" fontId="4" fillId="0" borderId="4" xfId="5" applyFont="1" applyBorder="1" applyAlignment="1">
      <alignment horizontal="center" vertical="center"/>
    </xf>
    <xf numFmtId="0" fontId="10" fillId="0" borderId="0" xfId="5" applyFont="1" applyAlignment="1">
      <alignment horizontal="left" vertical="center" wrapText="1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3829050</xdr:colOff>
      <xdr:row>0</xdr:row>
      <xdr:rowOff>47625</xdr:rowOff>
    </xdr:from>
    <xdr:to>
      <xdr:col>11</xdr:col>
      <xdr:colOff>1455420</xdr:colOff>
      <xdr:row>3</xdr:row>
      <xdr:rowOff>86360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06" t="60851" r="32767" b="23743"/>
        <a:stretch/>
      </xdr:blipFill>
      <xdr:spPr bwMode="auto">
        <a:xfrm>
          <a:off x="3943350" y="47625"/>
          <a:ext cx="3522345" cy="8578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C000"/>
  </sheetPr>
  <dimension ref="A1:M35"/>
  <sheetViews>
    <sheetView showGridLines="0" tabSelected="1" zoomScaleNormal="100" workbookViewId="0">
      <selection activeCell="B14" sqref="B14"/>
    </sheetView>
  </sheetViews>
  <sheetFormatPr baseColWidth="10" defaultColWidth="12.7109375" defaultRowHeight="16.5" x14ac:dyDescent="0.3"/>
  <cols>
    <col min="1" max="1" width="1.7109375" style="15" customWidth="1"/>
    <col min="2" max="2" width="88.425781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0.140625" style="3" hidden="1" customWidth="1"/>
    <col min="12" max="12" width="22.5703125" style="2" customWidth="1"/>
    <col min="13" max="13" width="8.28515625" style="2" customWidth="1"/>
    <col min="14" max="16384" width="12.7109375" style="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1" customForma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4"/>
    </row>
    <row r="3" spans="1:13" s="1" customFormat="1" ht="31.5" x14ac:dyDescent="0.25">
      <c r="B3" s="5" t="s">
        <v>31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</row>
    <row r="4" spans="1:13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</row>
    <row r="5" spans="1:13" s="1" customFormat="1" ht="8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</row>
    <row r="6" spans="1:13" s="1" customFormat="1" ht="30.75" customHeight="1" x14ac:dyDescent="0.25">
      <c r="B6" s="7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</row>
    <row r="7" spans="1:13" s="1" customFormat="1" ht="52.5" customHeight="1" x14ac:dyDescent="0.25">
      <c r="B7" s="107" t="s">
        <v>37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4"/>
    </row>
    <row r="8" spans="1:13" x14ac:dyDescent="0.25">
      <c r="A8" s="3"/>
      <c r="B8" s="106" t="s">
        <v>36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3" ht="30.75" customHeight="1" x14ac:dyDescent="0.25">
      <c r="A9" s="102" t="s">
        <v>9</v>
      </c>
      <c r="B9" s="103"/>
      <c r="C9" s="9" t="s">
        <v>10</v>
      </c>
      <c r="D9" s="9"/>
      <c r="E9" s="9"/>
      <c r="F9" s="9" t="s">
        <v>11</v>
      </c>
      <c r="G9" s="9"/>
      <c r="H9" s="10" t="s">
        <v>12</v>
      </c>
      <c r="I9" s="11" t="s">
        <v>13</v>
      </c>
      <c r="J9" s="12" t="s">
        <v>14</v>
      </c>
      <c r="K9" s="13"/>
      <c r="L9" s="14" t="s">
        <v>15</v>
      </c>
    </row>
    <row r="10" spans="1:13" ht="11.25" customHeight="1" x14ac:dyDescent="0.3"/>
    <row r="11" spans="1:13" s="32" customFormat="1" x14ac:dyDescent="0.25">
      <c r="A11" s="104" t="s">
        <v>20</v>
      </c>
      <c r="B11" s="105"/>
      <c r="C11" s="23"/>
      <c r="D11" s="23"/>
      <c r="E11" s="24"/>
      <c r="F11" s="25"/>
      <c r="G11" s="24"/>
      <c r="H11" s="26"/>
      <c r="I11" s="27"/>
      <c r="J11" s="28"/>
      <c r="K11" s="29"/>
      <c r="L11" s="30"/>
      <c r="M11" s="31"/>
    </row>
    <row r="12" spans="1:13" s="32" customFormat="1" x14ac:dyDescent="0.3">
      <c r="A12" s="74" t="s">
        <v>21</v>
      </c>
      <c r="B12" s="100"/>
      <c r="C12" s="34"/>
      <c r="D12" s="34"/>
      <c r="E12" s="35"/>
      <c r="F12" s="36"/>
      <c r="G12" s="35"/>
      <c r="H12" s="37"/>
      <c r="I12" s="38"/>
      <c r="J12" s="39"/>
      <c r="K12" s="29"/>
      <c r="L12" s="97">
        <f>SUM(L13:L15)</f>
        <v>948848428</v>
      </c>
      <c r="M12" s="31"/>
    </row>
    <row r="13" spans="1:13" s="32" customFormat="1" ht="21.75" customHeight="1" x14ac:dyDescent="0.25">
      <c r="A13" s="76"/>
      <c r="B13" s="94" t="s">
        <v>1</v>
      </c>
      <c r="C13" s="78">
        <f t="shared" ref="C13:C24" si="0">SUM(E13:H13)</f>
        <v>0</v>
      </c>
      <c r="D13" s="40" t="s">
        <v>13</v>
      </c>
      <c r="E13" s="41">
        <f t="shared" ref="E13:K13" si="1">SUM(E14:E14)</f>
        <v>0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1">
        <f t="shared" si="1"/>
        <v>40863</v>
      </c>
      <c r="K13" s="41">
        <f t="shared" si="1"/>
        <v>0</v>
      </c>
      <c r="L13" s="98">
        <v>380701242</v>
      </c>
      <c r="M13" s="31"/>
    </row>
    <row r="14" spans="1:13" s="32" customFormat="1" ht="29.25" customHeight="1" x14ac:dyDescent="0.25">
      <c r="A14" s="33"/>
      <c r="B14" s="94" t="s">
        <v>0</v>
      </c>
      <c r="C14" s="55">
        <f t="shared" si="0"/>
        <v>0</v>
      </c>
      <c r="D14" s="35" t="s">
        <v>16</v>
      </c>
      <c r="E14" s="42" t="s">
        <v>13</v>
      </c>
      <c r="F14" s="43" t="s">
        <v>13</v>
      </c>
      <c r="G14" s="42"/>
      <c r="H14" s="34"/>
      <c r="I14" s="38"/>
      <c r="J14" s="44">
        <v>40863</v>
      </c>
      <c r="K14" s="29"/>
      <c r="L14" s="98">
        <v>538803586</v>
      </c>
      <c r="M14" s="31"/>
    </row>
    <row r="15" spans="1:13" s="32" customFormat="1" ht="29.25" customHeight="1" x14ac:dyDescent="0.25">
      <c r="A15" s="93"/>
      <c r="B15" s="94" t="s">
        <v>33</v>
      </c>
      <c r="C15" s="34"/>
      <c r="D15" s="34"/>
      <c r="E15" s="35"/>
      <c r="F15" s="36"/>
      <c r="G15" s="35"/>
      <c r="H15" s="37"/>
      <c r="I15" s="38"/>
      <c r="J15" s="39"/>
      <c r="K15" s="29"/>
      <c r="L15" s="99">
        <v>29343600</v>
      </c>
      <c r="M15" s="31"/>
    </row>
    <row r="16" spans="1:13" s="32" customFormat="1" ht="29.25" customHeight="1" x14ac:dyDescent="0.25">
      <c r="A16" s="74" t="s">
        <v>22</v>
      </c>
      <c r="B16" s="75"/>
      <c r="C16" s="55">
        <f t="shared" si="0"/>
        <v>0</v>
      </c>
      <c r="D16" s="35" t="s">
        <v>16</v>
      </c>
      <c r="E16" s="42" t="s">
        <v>13</v>
      </c>
      <c r="F16" s="43" t="s">
        <v>13</v>
      </c>
      <c r="G16" s="42"/>
      <c r="H16" s="34"/>
      <c r="I16" s="38"/>
      <c r="J16" s="44">
        <v>40863</v>
      </c>
      <c r="K16" s="29"/>
      <c r="L16" s="97">
        <f>SUM(L17:L28)</f>
        <v>1432771116</v>
      </c>
      <c r="M16" s="31"/>
    </row>
    <row r="17" spans="1:13" s="32" customFormat="1" ht="29.25" customHeight="1" x14ac:dyDescent="0.25">
      <c r="A17" s="33"/>
      <c r="B17" s="77" t="s">
        <v>23</v>
      </c>
      <c r="C17" s="55"/>
      <c r="D17" s="35"/>
      <c r="E17" s="42"/>
      <c r="F17" s="43"/>
      <c r="G17" s="42"/>
      <c r="H17" s="34"/>
      <c r="I17" s="38"/>
      <c r="J17" s="44"/>
      <c r="K17" s="29"/>
      <c r="L17" s="98">
        <v>1003101281</v>
      </c>
      <c r="M17" s="31"/>
    </row>
    <row r="18" spans="1:13" s="32" customFormat="1" ht="29.25" customHeight="1" x14ac:dyDescent="0.25">
      <c r="A18" s="33"/>
      <c r="B18" s="77" t="s">
        <v>3</v>
      </c>
      <c r="C18" s="55"/>
      <c r="D18" s="35"/>
      <c r="E18" s="42"/>
      <c r="F18" s="43"/>
      <c r="G18" s="42"/>
      <c r="H18" s="34"/>
      <c r="I18" s="38"/>
      <c r="J18" s="44"/>
      <c r="K18" s="29"/>
      <c r="L18" s="98">
        <v>85078196</v>
      </c>
      <c r="M18" s="31"/>
    </row>
    <row r="19" spans="1:13" s="32" customFormat="1" ht="25.5" customHeight="1" x14ac:dyDescent="0.25">
      <c r="A19" s="76"/>
      <c r="B19" s="77" t="s">
        <v>2</v>
      </c>
      <c r="C19" s="78">
        <f t="shared" si="0"/>
        <v>0</v>
      </c>
      <c r="D19" s="40" t="s">
        <v>13</v>
      </c>
      <c r="E19" s="41">
        <f t="shared" ref="E19:K19" si="2">SUM(E20:E20)</f>
        <v>0</v>
      </c>
      <c r="F19" s="41">
        <f t="shared" si="2"/>
        <v>0</v>
      </c>
      <c r="G19" s="41">
        <f t="shared" si="2"/>
        <v>0</v>
      </c>
      <c r="H19" s="41">
        <f t="shared" si="2"/>
        <v>0</v>
      </c>
      <c r="I19" s="41">
        <f t="shared" si="2"/>
        <v>0</v>
      </c>
      <c r="J19" s="41">
        <f t="shared" si="2"/>
        <v>40863</v>
      </c>
      <c r="K19" s="41">
        <f t="shared" si="2"/>
        <v>0</v>
      </c>
      <c r="L19" s="98">
        <v>79960719</v>
      </c>
      <c r="M19" s="31"/>
    </row>
    <row r="20" spans="1:13" s="32" customFormat="1" ht="29.25" customHeight="1" x14ac:dyDescent="0.25">
      <c r="A20" s="33"/>
      <c r="B20" s="77" t="s">
        <v>4</v>
      </c>
      <c r="C20" s="55">
        <f t="shared" si="0"/>
        <v>0</v>
      </c>
      <c r="D20" s="35" t="s">
        <v>16</v>
      </c>
      <c r="E20" s="42" t="s">
        <v>13</v>
      </c>
      <c r="F20" s="43" t="s">
        <v>13</v>
      </c>
      <c r="G20" s="42"/>
      <c r="H20" s="34"/>
      <c r="I20" s="38"/>
      <c r="J20" s="44">
        <v>40863</v>
      </c>
      <c r="K20" s="29"/>
      <c r="L20" s="98">
        <v>21871689</v>
      </c>
      <c r="M20" s="31"/>
    </row>
    <row r="21" spans="1:13" s="32" customFormat="1" ht="18" customHeight="1" x14ac:dyDescent="0.25">
      <c r="A21" s="79"/>
      <c r="B21" s="77" t="s">
        <v>5</v>
      </c>
      <c r="C21" s="78" t="e">
        <f t="shared" si="0"/>
        <v>#VALUE!</v>
      </c>
      <c r="D21" s="45"/>
      <c r="E21" s="46" t="e">
        <f t="shared" ref="E21:K21" si="3">E22+E23</f>
        <v>#VALUE!</v>
      </c>
      <c r="F21" s="46" t="e">
        <f t="shared" si="3"/>
        <v>#REF!</v>
      </c>
      <c r="G21" s="46" t="e">
        <f t="shared" si="3"/>
        <v>#REF!</v>
      </c>
      <c r="H21" s="46" t="e">
        <f t="shared" si="3"/>
        <v>#REF!</v>
      </c>
      <c r="I21" s="46" t="e">
        <f t="shared" si="3"/>
        <v>#REF!</v>
      </c>
      <c r="J21" s="46" t="e">
        <f t="shared" si="3"/>
        <v>#REF!</v>
      </c>
      <c r="K21" s="46" t="e">
        <f t="shared" si="3"/>
        <v>#REF!</v>
      </c>
      <c r="L21" s="98">
        <v>9623001</v>
      </c>
      <c r="M21" s="31"/>
    </row>
    <row r="22" spans="1:13" s="32" customFormat="1" ht="29.25" customHeight="1" x14ac:dyDescent="0.25">
      <c r="A22" s="47"/>
      <c r="B22" s="77" t="s">
        <v>7</v>
      </c>
      <c r="C22" s="80">
        <f t="shared" si="0"/>
        <v>0</v>
      </c>
      <c r="D22" s="43" t="s">
        <v>16</v>
      </c>
      <c r="E22" s="48" t="s">
        <v>13</v>
      </c>
      <c r="F22" s="49"/>
      <c r="G22" s="42"/>
      <c r="H22" s="50"/>
      <c r="I22" s="38"/>
      <c r="J22" s="44">
        <v>40863</v>
      </c>
      <c r="K22" s="29"/>
      <c r="L22" s="98">
        <v>10141457</v>
      </c>
      <c r="M22" s="31"/>
    </row>
    <row r="23" spans="1:13" s="32" customFormat="1" ht="29.25" customHeight="1" x14ac:dyDescent="0.25">
      <c r="A23" s="47"/>
      <c r="B23" s="77" t="s">
        <v>6</v>
      </c>
      <c r="C23" s="80" t="e">
        <f t="shared" si="0"/>
        <v>#REF!</v>
      </c>
      <c r="D23" s="43" t="s">
        <v>17</v>
      </c>
      <c r="E23" s="51" t="e">
        <f>SUM(#REF!)</f>
        <v>#REF!</v>
      </c>
      <c r="F23" s="51" t="e">
        <f>SUM(#REF!)</f>
        <v>#REF!</v>
      </c>
      <c r="G23" s="51" t="e">
        <f>SUM(#REF!)</f>
        <v>#REF!</v>
      </c>
      <c r="H23" s="51" t="e">
        <f>SUM(#REF!)</f>
        <v>#REF!</v>
      </c>
      <c r="I23" s="51" t="e">
        <f>SUM(#REF!)</f>
        <v>#REF!</v>
      </c>
      <c r="J23" s="51" t="e">
        <f>SUM(#REF!)</f>
        <v>#REF!</v>
      </c>
      <c r="K23" s="51" t="e">
        <f>SUM(#REF!)</f>
        <v>#REF!</v>
      </c>
      <c r="L23" s="98">
        <v>12702531</v>
      </c>
      <c r="M23" s="31"/>
    </row>
    <row r="24" spans="1:13" s="32" customFormat="1" ht="22.5" customHeight="1" x14ac:dyDescent="0.25">
      <c r="A24" s="79"/>
      <c r="B24" s="77" t="s">
        <v>8</v>
      </c>
      <c r="C24" s="78" t="e">
        <f t="shared" si="0"/>
        <v>#REF!</v>
      </c>
      <c r="D24" s="45"/>
      <c r="E24" s="52" t="e">
        <f>#REF!</f>
        <v>#REF!</v>
      </c>
      <c r="F24" s="52" t="e">
        <f>#REF!</f>
        <v>#REF!</v>
      </c>
      <c r="G24" s="52" t="e">
        <f>#REF!</f>
        <v>#REF!</v>
      </c>
      <c r="H24" s="52" t="e">
        <f>#REF!</f>
        <v>#REF!</v>
      </c>
      <c r="I24" s="52" t="e">
        <f>#REF!</f>
        <v>#REF!</v>
      </c>
      <c r="J24" s="52" t="e">
        <f>#REF!</f>
        <v>#REF!</v>
      </c>
      <c r="K24" s="52" t="e">
        <f>#REF!</f>
        <v>#REF!</v>
      </c>
      <c r="L24" s="98">
        <v>10141457</v>
      </c>
      <c r="M24" s="31"/>
    </row>
    <row r="25" spans="1:13" s="32" customFormat="1" ht="29.25" customHeight="1" x14ac:dyDescent="0.25">
      <c r="A25" s="53"/>
      <c r="B25" s="77" t="s">
        <v>24</v>
      </c>
      <c r="C25" s="54"/>
      <c r="D25" s="54"/>
      <c r="E25" s="55"/>
      <c r="F25" s="56"/>
      <c r="G25" s="55"/>
      <c r="H25" s="57"/>
      <c r="I25" s="58"/>
      <c r="J25" s="44"/>
      <c r="K25" s="29"/>
      <c r="L25" s="98">
        <v>170005666</v>
      </c>
      <c r="M25" s="31"/>
    </row>
    <row r="26" spans="1:13" s="32" customFormat="1" ht="29.25" customHeight="1" x14ac:dyDescent="0.25">
      <c r="A26" s="53"/>
      <c r="B26" s="94" t="s">
        <v>32</v>
      </c>
      <c r="C26" s="54"/>
      <c r="D26" s="54"/>
      <c r="E26" s="55"/>
      <c r="F26" s="56"/>
      <c r="G26" s="55"/>
      <c r="H26" s="57"/>
      <c r="I26" s="58"/>
      <c r="J26" s="44"/>
      <c r="K26" s="29"/>
      <c r="L26" s="98">
        <v>2864445</v>
      </c>
      <c r="M26" s="31"/>
    </row>
    <row r="27" spans="1:13" s="32" customFormat="1" ht="29.25" customHeight="1" x14ac:dyDescent="0.25">
      <c r="A27" s="53"/>
      <c r="B27" s="77" t="s">
        <v>25</v>
      </c>
      <c r="C27" s="80"/>
      <c r="D27" s="54"/>
      <c r="E27" s="42"/>
      <c r="F27" s="56"/>
      <c r="G27" s="55"/>
      <c r="H27" s="57"/>
      <c r="I27" s="58"/>
      <c r="J27" s="44"/>
      <c r="K27" s="29"/>
      <c r="L27" s="98">
        <v>20611756</v>
      </c>
      <c r="M27" s="31"/>
    </row>
    <row r="28" spans="1:13" s="32" customFormat="1" ht="29.25" customHeight="1" x14ac:dyDescent="0.25">
      <c r="A28" s="53"/>
      <c r="B28" s="77" t="s">
        <v>26</v>
      </c>
      <c r="C28" s="80"/>
      <c r="D28" s="54"/>
      <c r="E28" s="42"/>
      <c r="F28" s="56"/>
      <c r="G28" s="55"/>
      <c r="H28" s="57"/>
      <c r="I28" s="58"/>
      <c r="J28" s="44"/>
      <c r="K28" s="29"/>
      <c r="L28" s="98">
        <v>6668918</v>
      </c>
      <c r="M28" s="31"/>
    </row>
    <row r="29" spans="1:13" ht="21" customHeight="1" x14ac:dyDescent="0.3">
      <c r="A29" s="74" t="s">
        <v>27</v>
      </c>
      <c r="B29" s="81"/>
      <c r="C29" s="82">
        <f>SUM(E29:H29)</f>
        <v>0</v>
      </c>
      <c r="D29" s="59" t="s">
        <v>18</v>
      </c>
      <c r="E29" s="60">
        <f t="shared" ref="E29:K29" si="4">SUM(E30:E32)</f>
        <v>0</v>
      </c>
      <c r="F29" s="60">
        <f t="shared" si="4"/>
        <v>0</v>
      </c>
      <c r="G29" s="60">
        <f t="shared" si="4"/>
        <v>0</v>
      </c>
      <c r="H29" s="60">
        <f t="shared" si="4"/>
        <v>0</v>
      </c>
      <c r="I29" s="60">
        <f t="shared" si="4"/>
        <v>0</v>
      </c>
      <c r="J29" s="60">
        <f t="shared" si="4"/>
        <v>40863</v>
      </c>
      <c r="K29" s="60">
        <f t="shared" si="4"/>
        <v>0</v>
      </c>
      <c r="L29" s="97">
        <f>SUM(L30:L31)</f>
        <v>30070827</v>
      </c>
    </row>
    <row r="30" spans="1:13" ht="29.25" customHeight="1" x14ac:dyDescent="0.25">
      <c r="A30" s="53"/>
      <c r="B30" s="94" t="s">
        <v>28</v>
      </c>
      <c r="C30" s="95">
        <f>SUM(E30:H30)</f>
        <v>0</v>
      </c>
      <c r="D30" s="54"/>
      <c r="E30" s="55"/>
      <c r="F30" s="56"/>
      <c r="G30" s="55"/>
      <c r="H30" s="57"/>
      <c r="I30" s="58"/>
      <c r="J30" s="44">
        <v>40863</v>
      </c>
      <c r="K30" s="29"/>
      <c r="L30" s="98">
        <v>14960781</v>
      </c>
    </row>
    <row r="31" spans="1:13" ht="29.25" customHeight="1" x14ac:dyDescent="0.25">
      <c r="A31" s="53"/>
      <c r="B31" s="77" t="s">
        <v>29</v>
      </c>
      <c r="C31" s="83"/>
      <c r="D31" s="61"/>
      <c r="E31" s="62"/>
      <c r="F31" s="63"/>
      <c r="G31" s="62"/>
      <c r="H31" s="64"/>
      <c r="I31" s="65"/>
      <c r="J31" s="66"/>
      <c r="K31" s="67"/>
      <c r="L31" s="98">
        <v>15110046</v>
      </c>
    </row>
    <row r="32" spans="1:13" ht="29.25" customHeight="1" x14ac:dyDescent="0.25">
      <c r="A32" s="74" t="s">
        <v>34</v>
      </c>
      <c r="B32" s="84"/>
      <c r="C32" s="83"/>
      <c r="D32" s="61"/>
      <c r="E32" s="85"/>
      <c r="F32" s="86"/>
      <c r="G32" s="85"/>
      <c r="H32" s="87"/>
      <c r="I32" s="65"/>
      <c r="J32" s="88"/>
      <c r="K32" s="89"/>
      <c r="L32" s="97">
        <f>L33</f>
        <v>50950760</v>
      </c>
    </row>
    <row r="33" spans="1:12" ht="20.25" customHeight="1" x14ac:dyDescent="0.25">
      <c r="A33" s="68"/>
      <c r="B33" s="77" t="s">
        <v>30</v>
      </c>
      <c r="C33" s="90"/>
      <c r="D33" s="91"/>
      <c r="E33" s="92" t="e">
        <f>E13+#REF!+E21+E24+#REF!+#REF!+E29</f>
        <v>#REF!</v>
      </c>
      <c r="F33" s="92" t="e">
        <f>F13+#REF!+F21+F24+#REF!+#REF!+F29</f>
        <v>#REF!</v>
      </c>
      <c r="G33" s="92" t="e">
        <f>G13+#REF!+G21+G24+#REF!+#REF!+G29</f>
        <v>#REF!</v>
      </c>
      <c r="H33" s="92" t="e">
        <f>H13+#REF!+H21+H24+#REF!+#REF!+H29</f>
        <v>#REF!</v>
      </c>
      <c r="I33" s="92" t="e">
        <f>I13+#REF!+I21+I24+#REF!+#REF!+I29</f>
        <v>#REF!</v>
      </c>
      <c r="J33" s="92" t="e">
        <f>J13+#REF!+J21+J24+#REF!+#REF!+J29</f>
        <v>#REF!</v>
      </c>
      <c r="K33" s="92" t="e">
        <f>K13+#REF!+K21+K24+#REF!+#REF!+K29</f>
        <v>#REF!</v>
      </c>
      <c r="L33" s="98">
        <v>50950760</v>
      </c>
    </row>
    <row r="34" spans="1:12" ht="27" customHeight="1" x14ac:dyDescent="0.25">
      <c r="A34" s="47"/>
      <c r="B34" s="69" t="s">
        <v>19</v>
      </c>
      <c r="C34" s="70"/>
      <c r="D34" s="71"/>
      <c r="E34" s="72" t="e">
        <f>E14+#REF!+E22+E25+#REF!+#REF!+E30</f>
        <v>#VALUE!</v>
      </c>
      <c r="F34" s="72" t="e">
        <f>F14+#REF!+F22+F25+#REF!+#REF!+F30</f>
        <v>#VALUE!</v>
      </c>
      <c r="G34" s="72" t="e">
        <f>G14+#REF!+G22+G25+#REF!+#REF!+G30</f>
        <v>#REF!</v>
      </c>
      <c r="H34" s="72" t="e">
        <f>H14+#REF!+H22+H25+#REF!+#REF!+H30</f>
        <v>#REF!</v>
      </c>
      <c r="I34" s="72" t="e">
        <f>I14+#REF!+I22+I25+#REF!+#REF!+I30</f>
        <v>#REF!</v>
      </c>
      <c r="J34" s="72" t="e">
        <f>J14+#REF!+J22+J25+#REF!+#REF!+J30</f>
        <v>#REF!</v>
      </c>
      <c r="K34" s="72" t="e">
        <f>K14+#REF!+K22+K25+#REF!+#REF!+K30</f>
        <v>#REF!</v>
      </c>
      <c r="L34" s="73">
        <f>L32+L29+L16+L12</f>
        <v>2462641131</v>
      </c>
    </row>
    <row r="35" spans="1:12" s="2" customFormat="1" x14ac:dyDescent="0.3">
      <c r="A35" s="15"/>
      <c r="C35" s="3"/>
      <c r="D35" s="3"/>
      <c r="E35" s="3"/>
      <c r="F35" s="3"/>
      <c r="G35" s="3"/>
      <c r="H35" s="3"/>
      <c r="I35" s="3"/>
      <c r="J35" s="3"/>
      <c r="K35" s="3"/>
      <c r="L35" s="96"/>
    </row>
  </sheetData>
  <mergeCells count="5">
    <mergeCell ref="A2:L2"/>
    <mergeCell ref="B7:L7"/>
    <mergeCell ref="A9:B9"/>
    <mergeCell ref="A11:B11"/>
    <mergeCell ref="B8:L8"/>
  </mergeCells>
  <printOptions horizontalCentered="1"/>
  <pageMargins left="0.98425196850393704" right="0.39370078740157483" top="0.39370078740157483" bottom="0.39370078740157483" header="0" footer="0"/>
  <pageSetup scale="75" fitToHeight="0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3- Subsidios</vt:lpstr>
      <vt:lpstr>'Anexo 3- Subsidios'!Títulos_a_imprimir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2020-11-11T10:31:58Z</cp:lastPrinted>
  <dcterms:created xsi:type="dcterms:W3CDTF">2017-11-15T04:02:52Z</dcterms:created>
  <dcterms:modified xsi:type="dcterms:W3CDTF">2021-01-18T05:19:21Z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-1822132860</vt:i4>
  </property>
  <property fmtid="{D5CDD505-2E9C-101B-9397-08002B2CF9AE}" pid="4" name="_EmailSubject">
    <vt:lpwstr>Anexos de la Ley de Ingresos del ejercicio fiscal 2021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